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Konyhai kiadások " sheetId="1" r:id="rId1"/>
    <sheet name="Dologi kiadások " sheetId="2" r:id="rId2"/>
    <sheet name="KFT kiadási " sheetId="3" r:id="rId3"/>
    <sheet name="KFT bevételi " sheetId="4" r:id="rId4"/>
  </sheets>
  <definedNames/>
  <calcPr fullCalcOnLoad="1"/>
</workbook>
</file>

<file path=xl/sharedStrings.xml><?xml version="1.0" encoding="utf-8"?>
<sst xmlns="http://schemas.openxmlformats.org/spreadsheetml/2006/main" count="73" uniqueCount="58">
  <si>
    <t xml:space="preserve">járulék </t>
  </si>
  <si>
    <t xml:space="preserve">Bessenyei György Gimnázium és Kollégium </t>
  </si>
  <si>
    <t xml:space="preserve">Vári Emil Társulási Általános Iskola </t>
  </si>
  <si>
    <t xml:space="preserve">Mátyás K. út tagintézmény </t>
  </si>
  <si>
    <t xml:space="preserve">Somogyi Rezső Általános iskola </t>
  </si>
  <si>
    <t>Teichmann Vilmos Ál</t>
  </si>
  <si>
    <t xml:space="preserve">Pedagógiai  Szakszolgálatok </t>
  </si>
  <si>
    <t xml:space="preserve">Weiner Leo Alapfokú Zene és Képzőművészeti Iskola </t>
  </si>
  <si>
    <t xml:space="preserve">Összesen </t>
  </si>
  <si>
    <t xml:space="preserve">Gáz és távhő díj </t>
  </si>
  <si>
    <t xml:space="preserve">Villamosenergia díj </t>
  </si>
  <si>
    <t xml:space="preserve">Víz és Csatoranadíj </t>
  </si>
  <si>
    <t xml:space="preserve">Karbantartás </t>
  </si>
  <si>
    <t xml:space="preserve">Élelmiszer </t>
  </si>
  <si>
    <t xml:space="preserve">Kiadások </t>
  </si>
  <si>
    <t xml:space="preserve">Intézmények (eFt) </t>
  </si>
  <si>
    <t xml:space="preserve">1 konyha (Vári) </t>
  </si>
  <si>
    <t xml:space="preserve">2 konyha                                                  ( Bessenyei) </t>
  </si>
  <si>
    <t xml:space="preserve">Magyar úti konyha     2013. március 1-től (eFt)  </t>
  </si>
  <si>
    <t xml:space="preserve">Konyhák összesen </t>
  </si>
  <si>
    <t xml:space="preserve">Intézmények és Konyhák Összesen         ( eFt) </t>
  </si>
  <si>
    <t xml:space="preserve">Személyi jellegű ráfordítások </t>
  </si>
  <si>
    <t xml:space="preserve">Bérköltség </t>
  </si>
  <si>
    <t xml:space="preserve">Járulékok </t>
  </si>
  <si>
    <t xml:space="preserve">Összesen: </t>
  </si>
  <si>
    <t xml:space="preserve">Szolgáltási díjak, anyagköltségek </t>
  </si>
  <si>
    <t xml:space="preserve">Gáz- és távhődíj </t>
  </si>
  <si>
    <t>Villamosenergia díj</t>
  </si>
  <si>
    <t xml:space="preserve">Víz és Csatornadíj </t>
  </si>
  <si>
    <t>Karbantartási díj</t>
  </si>
  <si>
    <t xml:space="preserve">Általános forgalmi adó </t>
  </si>
  <si>
    <t xml:space="preserve">Egyéb költség </t>
  </si>
  <si>
    <t xml:space="preserve">Élelmiszer berszerzés </t>
  </si>
  <si>
    <t xml:space="preserve">Személyi jellegű ráfordítások és szolgáltatási díjak, anyagköltségek összesen: </t>
  </si>
  <si>
    <t xml:space="preserve">Bevételek  </t>
  </si>
  <si>
    <t xml:space="preserve">Gyermek étkeztetésből  származó bevételek </t>
  </si>
  <si>
    <t xml:space="preserve">Szociális étkeztetésből származó bevétel </t>
  </si>
  <si>
    <t xml:space="preserve">Felnőtt - vendég étkezetései bevétel </t>
  </si>
  <si>
    <t xml:space="preserve">Összes étkezési bevétel </t>
  </si>
  <si>
    <t xml:space="preserve">AJTP programból származó bevétel </t>
  </si>
  <si>
    <t xml:space="preserve">Összes étkezési és AJTP bevétel </t>
  </si>
  <si>
    <t xml:space="preserve">Saját bevételek ( bérleti díj, rendezvények  bevétele) </t>
  </si>
  <si>
    <t xml:space="preserve">Önkormányzati támogatás </t>
  </si>
  <si>
    <t xml:space="preserve">Összes bevétel </t>
  </si>
  <si>
    <t xml:space="preserve">Bérjellegű kiadások </t>
  </si>
  <si>
    <t xml:space="preserve">Konyhák </t>
  </si>
  <si>
    <t xml:space="preserve">Összesen (ÁFA nélkül) </t>
  </si>
  <si>
    <t xml:space="preserve">Összes szolgáltatási díj, anyagköltség </t>
  </si>
  <si>
    <t xml:space="preserve">Összesen  szolgáltatás díj, anyagköltség </t>
  </si>
  <si>
    <t xml:space="preserve">Összes bérjellegű kiadás  és járulék </t>
  </si>
  <si>
    <t>1. konyha             (Vári Emil Társulási Iskola )</t>
  </si>
  <si>
    <t xml:space="preserve">2 konyha (Bessenyei György Gim. És Koll.)   </t>
  </si>
  <si>
    <t xml:space="preserve">3 konyha         ( Magyar úti Konyha) 2013.03.01.-től </t>
  </si>
  <si>
    <t xml:space="preserve">Intézmények dologi jellegű kiadásainak bemutatása </t>
  </si>
  <si>
    <t xml:space="preserve">Konyhai kiadások bemutatása kiadásnemenként </t>
  </si>
  <si>
    <t xml:space="preserve">A Kisvárdai Intézményműködtető Nonprofit Kft kiadásainak részletes bemutatása </t>
  </si>
  <si>
    <t>Intézmények                      (e Ft)</t>
  </si>
  <si>
    <t xml:space="preserve">A Kisvárdai Intézményműködtető Nonprofit Kft bevételeinek részletes bemutatása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</si>
</sst>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6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36" fillId="0" borderId="10" xfId="0" applyNumberFormat="1" applyFont="1" applyBorder="1" applyAlignment="1">
      <alignment/>
    </xf>
    <xf numFmtId="3" fontId="36" fillId="0" borderId="10" xfId="0" applyNumberFormat="1" applyFont="1" applyBorder="1" applyAlignment="1">
      <alignment/>
    </xf>
    <xf numFmtId="3" fontId="41" fillId="0" borderId="10" xfId="0" applyNumberFormat="1" applyFont="1" applyBorder="1" applyAlignment="1">
      <alignment wrapText="1"/>
    </xf>
    <xf numFmtId="0" fontId="41" fillId="0" borderId="11" xfId="0" applyFont="1" applyBorder="1" applyAlignment="1">
      <alignment/>
    </xf>
    <xf numFmtId="3" fontId="41" fillId="0" borderId="11" xfId="0" applyNumberFormat="1" applyFont="1" applyBorder="1" applyAlignment="1">
      <alignment/>
    </xf>
    <xf numFmtId="3" fontId="40" fillId="0" borderId="11" xfId="0" applyNumberFormat="1" applyFont="1" applyBorder="1" applyAlignment="1">
      <alignment/>
    </xf>
    <xf numFmtId="0" fontId="41" fillId="0" borderId="10" xfId="0" applyFont="1" applyBorder="1" applyAlignment="1">
      <alignment/>
    </xf>
    <xf numFmtId="3" fontId="41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0" fontId="41" fillId="0" borderId="12" xfId="0" applyFont="1" applyBorder="1" applyAlignment="1">
      <alignment/>
    </xf>
    <xf numFmtId="3" fontId="41" fillId="0" borderId="12" xfId="0" applyNumberFormat="1" applyFont="1" applyBorder="1" applyAlignment="1">
      <alignment/>
    </xf>
    <xf numFmtId="3" fontId="40" fillId="0" borderId="12" xfId="0" applyNumberFormat="1" applyFont="1" applyBorder="1" applyAlignment="1">
      <alignment/>
    </xf>
    <xf numFmtId="0" fontId="42" fillId="0" borderId="11" xfId="0" applyFont="1" applyBorder="1" applyAlignment="1">
      <alignment wrapText="1"/>
    </xf>
    <xf numFmtId="3" fontId="41" fillId="33" borderId="13" xfId="0" applyNumberFormat="1" applyFont="1" applyFill="1" applyBorder="1" applyAlignment="1">
      <alignment wrapText="1"/>
    </xf>
    <xf numFmtId="3" fontId="41" fillId="33" borderId="14" xfId="0" applyNumberFormat="1" applyFont="1" applyFill="1" applyBorder="1" applyAlignment="1">
      <alignment wrapText="1"/>
    </xf>
    <xf numFmtId="3" fontId="41" fillId="33" borderId="15" xfId="0" applyNumberFormat="1" applyFont="1" applyFill="1" applyBorder="1" applyAlignment="1">
      <alignment wrapText="1"/>
    </xf>
    <xf numFmtId="3" fontId="41" fillId="33" borderId="16" xfId="0" applyNumberFormat="1" applyFont="1" applyFill="1" applyBorder="1" applyAlignment="1">
      <alignment wrapText="1"/>
    </xf>
    <xf numFmtId="3" fontId="41" fillId="33" borderId="17" xfId="0" applyNumberFormat="1" applyFont="1" applyFill="1" applyBorder="1" applyAlignment="1">
      <alignment wrapText="1"/>
    </xf>
    <xf numFmtId="3" fontId="41" fillId="33" borderId="18" xfId="0" applyNumberFormat="1" applyFont="1" applyFill="1" applyBorder="1" applyAlignment="1">
      <alignment wrapText="1"/>
    </xf>
    <xf numFmtId="3" fontId="40" fillId="33" borderId="19" xfId="0" applyNumberFormat="1" applyFont="1" applyFill="1" applyBorder="1" applyAlignment="1">
      <alignment wrapText="1"/>
    </xf>
    <xf numFmtId="3" fontId="40" fillId="33" borderId="20" xfId="0" applyNumberFormat="1" applyFont="1" applyFill="1" applyBorder="1" applyAlignment="1">
      <alignment wrapText="1"/>
    </xf>
    <xf numFmtId="0" fontId="41" fillId="33" borderId="21" xfId="0" applyFont="1" applyFill="1" applyBorder="1" applyAlignment="1">
      <alignment wrapText="1"/>
    </xf>
    <xf numFmtId="3" fontId="41" fillId="33" borderId="22" xfId="0" applyNumberFormat="1" applyFont="1" applyFill="1" applyBorder="1" applyAlignment="1">
      <alignment wrapText="1"/>
    </xf>
    <xf numFmtId="0" fontId="40" fillId="33" borderId="19" xfId="0" applyFont="1" applyFill="1" applyBorder="1" applyAlignment="1">
      <alignment wrapText="1"/>
    </xf>
    <xf numFmtId="0" fontId="41" fillId="33" borderId="13" xfId="0" applyFont="1" applyFill="1" applyBorder="1" applyAlignment="1">
      <alignment wrapText="1"/>
    </xf>
    <xf numFmtId="0" fontId="41" fillId="33" borderId="17" xfId="0" applyFont="1" applyFill="1" applyBorder="1" applyAlignment="1">
      <alignment wrapText="1"/>
    </xf>
    <xf numFmtId="3" fontId="41" fillId="33" borderId="18" xfId="0" applyNumberFormat="1" applyFont="1" applyFill="1" applyBorder="1" applyAlignment="1">
      <alignment/>
    </xf>
    <xf numFmtId="0" fontId="36" fillId="0" borderId="0" xfId="0" applyFont="1" applyAlignment="1">
      <alignment/>
    </xf>
    <xf numFmtId="3" fontId="0" fillId="0" borderId="23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3" fontId="36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36" fillId="0" borderId="0" xfId="0" applyNumberFormat="1" applyFont="1" applyBorder="1" applyAlignment="1">
      <alignment/>
    </xf>
    <xf numFmtId="3" fontId="42" fillId="0" borderId="11" xfId="0" applyNumberFormat="1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0" fillId="0" borderId="10" xfId="0" applyFont="1" applyBorder="1" applyAlignment="1">
      <alignment/>
    </xf>
    <xf numFmtId="3" fontId="42" fillId="0" borderId="10" xfId="0" applyNumberFormat="1" applyFont="1" applyBorder="1" applyAlignment="1">
      <alignment wrapText="1"/>
    </xf>
    <xf numFmtId="3" fontId="43" fillId="0" borderId="10" xfId="0" applyNumberFormat="1" applyFont="1" applyBorder="1" applyAlignment="1">
      <alignment/>
    </xf>
    <xf numFmtId="3" fontId="44" fillId="0" borderId="0" xfId="0" applyNumberFormat="1" applyFont="1" applyAlignment="1">
      <alignment/>
    </xf>
    <xf numFmtId="3" fontId="43" fillId="0" borderId="0" xfId="0" applyNumberFormat="1" applyFont="1" applyFill="1" applyBorder="1" applyAlignment="1">
      <alignment/>
    </xf>
    <xf numFmtId="3" fontId="36" fillId="0" borderId="10" xfId="0" applyNumberFormat="1" applyFont="1" applyBorder="1" applyAlignment="1">
      <alignment wrapText="1"/>
    </xf>
    <xf numFmtId="3" fontId="36" fillId="0" borderId="10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3" fontId="43" fillId="0" borderId="10" xfId="0" applyNumberFormat="1" applyFont="1" applyBorder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0" fillId="0" borderId="23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3" fontId="40" fillId="33" borderId="24" xfId="0" applyNumberFormat="1" applyFont="1" applyFill="1" applyBorder="1" applyAlignment="1">
      <alignment horizontal="center" vertical="center" wrapText="1"/>
    </xf>
    <xf numFmtId="3" fontId="40" fillId="33" borderId="26" xfId="0" applyNumberFormat="1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/>
    </xf>
    <xf numFmtId="3" fontId="42" fillId="33" borderId="20" xfId="0" applyNumberFormat="1" applyFont="1" applyFill="1" applyBorder="1" applyAlignment="1">
      <alignment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/>
    </xf>
    <xf numFmtId="0" fontId="42" fillId="0" borderId="31" xfId="0" applyFont="1" applyBorder="1" applyAlignment="1">
      <alignment horizontal="center"/>
    </xf>
    <xf numFmtId="0" fontId="42" fillId="0" borderId="32" xfId="0" applyFont="1" applyBorder="1" applyAlignment="1">
      <alignment horizontal="center"/>
    </xf>
    <xf numFmtId="0" fontId="42" fillId="0" borderId="27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4">
      <selection activeCell="G4" sqref="G4"/>
    </sheetView>
  </sheetViews>
  <sheetFormatPr defaultColWidth="9.140625" defaultRowHeight="15"/>
  <cols>
    <col min="1" max="1" width="25.421875" style="0" customWidth="1"/>
    <col min="2" max="2" width="18.140625" style="0" customWidth="1"/>
    <col min="3" max="3" width="13.140625" style="0" customWidth="1"/>
    <col min="4" max="4" width="13.140625" style="35" customWidth="1"/>
    <col min="5" max="5" width="12.8515625" style="0" customWidth="1"/>
    <col min="6" max="6" width="13.00390625" style="35" customWidth="1"/>
  </cols>
  <sheetData>
    <row r="1" spans="1:6" ht="23.25" customHeight="1">
      <c r="A1" s="66" t="s">
        <v>54</v>
      </c>
      <c r="B1" s="67"/>
      <c r="C1" s="67"/>
      <c r="D1" s="67"/>
      <c r="E1" s="67"/>
      <c r="F1" s="68"/>
    </row>
    <row r="2" spans="1:6" s="54" customFormat="1" ht="75">
      <c r="A2" s="52"/>
      <c r="B2" s="53" t="s">
        <v>50</v>
      </c>
      <c r="C2" s="53" t="s">
        <v>51</v>
      </c>
      <c r="D2" s="53" t="s">
        <v>8</v>
      </c>
      <c r="E2" s="53" t="s">
        <v>52</v>
      </c>
      <c r="F2" s="53" t="s">
        <v>8</v>
      </c>
    </row>
    <row r="3" spans="1:6" ht="24.75" customHeight="1">
      <c r="A3" s="6" t="s">
        <v>44</v>
      </c>
      <c r="B3" s="6">
        <v>18284</v>
      </c>
      <c r="C3" s="6">
        <v>11064</v>
      </c>
      <c r="D3" s="7">
        <f>SUM(B3:C3)</f>
        <v>29348</v>
      </c>
      <c r="E3" s="6">
        <v>13920</v>
      </c>
      <c r="F3" s="7">
        <f>SUM(D3+E3)</f>
        <v>43268</v>
      </c>
    </row>
    <row r="4" spans="1:6" ht="24.75" customHeight="1">
      <c r="A4" s="6" t="s">
        <v>0</v>
      </c>
      <c r="B4" s="6">
        <v>5211</v>
      </c>
      <c r="C4" s="6">
        <v>3153</v>
      </c>
      <c r="D4" s="7">
        <f aca="true" t="shared" si="0" ref="D4:D13">SUM(B4:C4)</f>
        <v>8364</v>
      </c>
      <c r="E4" s="6">
        <v>3970</v>
      </c>
      <c r="F4" s="7">
        <f aca="true" t="shared" si="1" ref="F4:F14">SUM(D4+E4)</f>
        <v>12334</v>
      </c>
    </row>
    <row r="5" spans="1:6" ht="24.75" customHeight="1">
      <c r="A5" s="7" t="s">
        <v>49</v>
      </c>
      <c r="B5" s="7">
        <f>SUM(B3:B4)</f>
        <v>23495</v>
      </c>
      <c r="C5" s="7">
        <f>SUM(C3:C4)</f>
        <v>14217</v>
      </c>
      <c r="D5" s="7">
        <f t="shared" si="0"/>
        <v>37712</v>
      </c>
      <c r="E5" s="7">
        <f>SUM(E3:E4)</f>
        <v>17890</v>
      </c>
      <c r="F5" s="7">
        <f t="shared" si="1"/>
        <v>55602</v>
      </c>
    </row>
    <row r="6" spans="1:6" ht="24.75" customHeight="1">
      <c r="A6" s="9" t="s">
        <v>9</v>
      </c>
      <c r="B6" s="6">
        <v>2412</v>
      </c>
      <c r="C6" s="6">
        <v>1200</v>
      </c>
      <c r="D6" s="7">
        <f t="shared" si="0"/>
        <v>3612</v>
      </c>
      <c r="E6" s="6">
        <v>1200</v>
      </c>
      <c r="F6" s="7">
        <f t="shared" si="1"/>
        <v>4812</v>
      </c>
    </row>
    <row r="7" spans="1:6" ht="24.75" customHeight="1">
      <c r="A7" s="9" t="s">
        <v>10</v>
      </c>
      <c r="B7" s="6">
        <v>1000</v>
      </c>
      <c r="C7" s="6">
        <v>480</v>
      </c>
      <c r="D7" s="7">
        <f t="shared" si="0"/>
        <v>1480</v>
      </c>
      <c r="E7" s="6">
        <v>900</v>
      </c>
      <c r="F7" s="7">
        <f t="shared" si="1"/>
        <v>2380</v>
      </c>
    </row>
    <row r="8" spans="1:6" ht="24.75" customHeight="1">
      <c r="A8" s="9" t="s">
        <v>11</v>
      </c>
      <c r="B8" s="6">
        <v>1200</v>
      </c>
      <c r="C8" s="6">
        <v>420</v>
      </c>
      <c r="D8" s="7">
        <f t="shared" si="0"/>
        <v>1620</v>
      </c>
      <c r="E8" s="6">
        <v>320</v>
      </c>
      <c r="F8" s="7">
        <f t="shared" si="1"/>
        <v>1940</v>
      </c>
    </row>
    <row r="9" spans="1:6" ht="24.75" customHeight="1">
      <c r="A9" s="9" t="s">
        <v>12</v>
      </c>
      <c r="B9" s="6">
        <v>350</v>
      </c>
      <c r="C9" s="6">
        <v>300</v>
      </c>
      <c r="D9" s="7">
        <f t="shared" si="0"/>
        <v>650</v>
      </c>
      <c r="E9" s="6">
        <v>350</v>
      </c>
      <c r="F9" s="7">
        <f t="shared" si="1"/>
        <v>1000</v>
      </c>
    </row>
    <row r="10" spans="1:6" ht="24.75" customHeight="1">
      <c r="A10" s="9" t="s">
        <v>31</v>
      </c>
      <c r="B10" s="6">
        <v>1076</v>
      </c>
      <c r="C10" s="6">
        <v>1092</v>
      </c>
      <c r="D10" s="7">
        <f t="shared" si="0"/>
        <v>2168</v>
      </c>
      <c r="E10" s="6">
        <v>203</v>
      </c>
      <c r="F10" s="7">
        <f t="shared" si="1"/>
        <v>2371</v>
      </c>
    </row>
    <row r="11" spans="1:6" ht="24.75" customHeight="1">
      <c r="A11" s="9" t="s">
        <v>13</v>
      </c>
      <c r="B11" s="6">
        <v>46000</v>
      </c>
      <c r="C11" s="6">
        <v>34000</v>
      </c>
      <c r="D11" s="7">
        <f t="shared" si="0"/>
        <v>80000</v>
      </c>
      <c r="E11" s="6">
        <v>38000</v>
      </c>
      <c r="F11" s="7">
        <f t="shared" si="1"/>
        <v>118000</v>
      </c>
    </row>
    <row r="12" spans="1:6" s="35" customFormat="1" ht="24.75" customHeight="1">
      <c r="A12" s="47" t="s">
        <v>46</v>
      </c>
      <c r="B12" s="7">
        <f>SUM(B6:B11)</f>
        <v>52038</v>
      </c>
      <c r="C12" s="7">
        <f>SUM(C6:C11)</f>
        <v>37492</v>
      </c>
      <c r="D12" s="7">
        <f t="shared" si="0"/>
        <v>89530</v>
      </c>
      <c r="E12" s="7">
        <f>SUM(E6:E11)</f>
        <v>40973</v>
      </c>
      <c r="F12" s="7">
        <f>SUM(F6:F11)</f>
        <v>130503</v>
      </c>
    </row>
    <row r="13" spans="1:6" ht="24.75" customHeight="1">
      <c r="A13" s="13" t="s">
        <v>30</v>
      </c>
      <c r="B13" s="6">
        <v>14050</v>
      </c>
      <c r="C13" s="6">
        <v>10123</v>
      </c>
      <c r="D13" s="7">
        <f t="shared" si="0"/>
        <v>24173</v>
      </c>
      <c r="E13" s="6">
        <v>11063</v>
      </c>
      <c r="F13" s="7">
        <f t="shared" si="1"/>
        <v>35236</v>
      </c>
    </row>
    <row r="14" spans="1:6" s="46" customFormat="1" ht="31.5">
      <c r="A14" s="48" t="s">
        <v>48</v>
      </c>
      <c r="B14" s="55">
        <f>SUM(B5++B12+B13)</f>
        <v>89583</v>
      </c>
      <c r="C14" s="55">
        <f>SUM(C5++C12+C13)</f>
        <v>61832</v>
      </c>
      <c r="D14" s="55">
        <f>SUM(D5++D12+D13)</f>
        <v>151415</v>
      </c>
      <c r="E14" s="55">
        <f>SUM(E5++E12+E13)</f>
        <v>69926</v>
      </c>
      <c r="F14" s="55">
        <f t="shared" si="1"/>
        <v>221341</v>
      </c>
    </row>
  </sheetData>
  <sheetProtection/>
  <mergeCells count="1">
    <mergeCell ref="A1:F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22.7109375" style="0" customWidth="1"/>
    <col min="2" max="2" width="13.00390625" style="0" customWidth="1"/>
    <col min="3" max="3" width="14.421875" style="0" customWidth="1"/>
    <col min="4" max="4" width="11.7109375" style="0" customWidth="1"/>
    <col min="5" max="5" width="12.28125" style="0" customWidth="1"/>
    <col min="6" max="6" width="10.421875" style="0" customWidth="1"/>
    <col min="7" max="7" width="13.00390625" style="0" customWidth="1"/>
    <col min="8" max="8" width="13.421875" style="0" customWidth="1"/>
    <col min="9" max="9" width="11.140625" style="0" customWidth="1"/>
    <col min="10" max="10" width="9.7109375" style="0" customWidth="1"/>
    <col min="11" max="11" width="11.7109375" style="0" customWidth="1"/>
    <col min="13" max="13" width="9.140625" style="39" customWidth="1"/>
  </cols>
  <sheetData>
    <row r="1" spans="1:13" s="56" customFormat="1" ht="29.25" customHeight="1">
      <c r="A1" s="66" t="s">
        <v>53</v>
      </c>
      <c r="B1" s="67"/>
      <c r="C1" s="67"/>
      <c r="D1" s="67"/>
      <c r="E1" s="67"/>
      <c r="F1" s="67"/>
      <c r="G1" s="67"/>
      <c r="H1" s="67"/>
      <c r="I1" s="67"/>
      <c r="J1" s="67"/>
      <c r="K1" s="68"/>
      <c r="M1" s="57"/>
    </row>
    <row r="2" spans="1:11" ht="78.75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45</v>
      </c>
      <c r="K2" s="4" t="s">
        <v>8</v>
      </c>
    </row>
    <row r="3" spans="1:13" s="1" customFormat="1" ht="24.75" customHeight="1">
      <c r="A3" s="9" t="s">
        <v>9</v>
      </c>
      <c r="B3" s="5">
        <v>35588</v>
      </c>
      <c r="C3" s="6">
        <v>22700</v>
      </c>
      <c r="D3" s="6">
        <v>7000</v>
      </c>
      <c r="E3" s="6">
        <v>13100</v>
      </c>
      <c r="F3" s="38">
        <v>9100</v>
      </c>
      <c r="G3" s="6">
        <v>1260</v>
      </c>
      <c r="H3" s="6">
        <v>1400</v>
      </c>
      <c r="I3" s="8">
        <f aca="true" t="shared" si="0" ref="I3:I8">SUM(B3:H3)</f>
        <v>90148</v>
      </c>
      <c r="J3" s="6">
        <v>4812</v>
      </c>
      <c r="K3" s="8">
        <f aca="true" t="shared" si="1" ref="K3:K10">SUM(I3:J3)</f>
        <v>94960</v>
      </c>
      <c r="L3" s="36"/>
      <c r="M3" s="42"/>
    </row>
    <row r="4" spans="1:13" s="1" customFormat="1" ht="24.75" customHeight="1">
      <c r="A4" s="9" t="s">
        <v>10</v>
      </c>
      <c r="B4" s="5">
        <v>6040</v>
      </c>
      <c r="C4" s="6">
        <v>3000</v>
      </c>
      <c r="D4" s="6">
        <v>1000</v>
      </c>
      <c r="E4" s="6">
        <v>1500</v>
      </c>
      <c r="F4" s="38">
        <v>800</v>
      </c>
      <c r="G4" s="6">
        <v>700</v>
      </c>
      <c r="H4" s="6">
        <v>550</v>
      </c>
      <c r="I4" s="8">
        <f t="shared" si="0"/>
        <v>13590</v>
      </c>
      <c r="J4" s="6">
        <v>2380</v>
      </c>
      <c r="K4" s="8">
        <f t="shared" si="1"/>
        <v>15970</v>
      </c>
      <c r="L4" s="36"/>
      <c r="M4" s="42"/>
    </row>
    <row r="5" spans="1:13" s="1" customFormat="1" ht="24.75" customHeight="1">
      <c r="A5" s="9" t="s">
        <v>11</v>
      </c>
      <c r="B5" s="5">
        <v>2780</v>
      </c>
      <c r="C5" s="6">
        <v>2180</v>
      </c>
      <c r="D5" s="6">
        <v>300</v>
      </c>
      <c r="E5" s="6">
        <v>1720</v>
      </c>
      <c r="F5" s="38">
        <v>600</v>
      </c>
      <c r="G5" s="6"/>
      <c r="H5" s="6">
        <v>420</v>
      </c>
      <c r="I5" s="8">
        <f t="shared" si="0"/>
        <v>8000</v>
      </c>
      <c r="J5" s="6">
        <v>1940</v>
      </c>
      <c r="K5" s="8">
        <f t="shared" si="1"/>
        <v>9940</v>
      </c>
      <c r="M5" s="42"/>
    </row>
    <row r="6" spans="1:13" s="1" customFormat="1" ht="24.75" customHeight="1">
      <c r="A6" s="9" t="s">
        <v>12</v>
      </c>
      <c r="B6" s="5">
        <v>4400</v>
      </c>
      <c r="C6" s="6">
        <v>2000</v>
      </c>
      <c r="D6" s="6">
        <v>100</v>
      </c>
      <c r="E6" s="6">
        <v>200</v>
      </c>
      <c r="F6" s="38">
        <v>300</v>
      </c>
      <c r="G6" s="6">
        <v>200</v>
      </c>
      <c r="H6" s="6">
        <v>370</v>
      </c>
      <c r="I6" s="8">
        <f t="shared" si="0"/>
        <v>7570</v>
      </c>
      <c r="J6" s="6">
        <v>1000</v>
      </c>
      <c r="K6" s="8">
        <f t="shared" si="1"/>
        <v>8570</v>
      </c>
      <c r="L6" s="36"/>
      <c r="M6" s="42"/>
    </row>
    <row r="7" spans="1:13" s="1" customFormat="1" ht="24.75" customHeight="1">
      <c r="A7" s="9" t="s">
        <v>31</v>
      </c>
      <c r="B7" s="5">
        <v>4700</v>
      </c>
      <c r="C7" s="6">
        <v>4416</v>
      </c>
      <c r="D7" s="6">
        <v>500</v>
      </c>
      <c r="E7" s="6">
        <v>1000</v>
      </c>
      <c r="F7" s="38">
        <v>800</v>
      </c>
      <c r="G7" s="6">
        <v>1000</v>
      </c>
      <c r="H7" s="6">
        <v>700</v>
      </c>
      <c r="I7" s="8">
        <f t="shared" si="0"/>
        <v>13116</v>
      </c>
      <c r="J7" s="6">
        <v>2371</v>
      </c>
      <c r="K7" s="8">
        <f t="shared" si="1"/>
        <v>15487</v>
      </c>
      <c r="L7" s="37"/>
      <c r="M7" s="40"/>
    </row>
    <row r="8" spans="1:13" s="1" customFormat="1" ht="24.75" customHeight="1">
      <c r="A8" s="9" t="s">
        <v>13</v>
      </c>
      <c r="B8" s="5">
        <v>0</v>
      </c>
      <c r="C8" s="6">
        <v>0</v>
      </c>
      <c r="D8" s="6"/>
      <c r="E8" s="6"/>
      <c r="F8" s="7"/>
      <c r="G8" s="6"/>
      <c r="H8" s="6"/>
      <c r="I8" s="8">
        <f t="shared" si="0"/>
        <v>0</v>
      </c>
      <c r="J8" s="6">
        <v>118000</v>
      </c>
      <c r="K8" s="8">
        <f t="shared" si="1"/>
        <v>118000</v>
      </c>
      <c r="M8" s="42"/>
    </row>
    <row r="9" spans="1:13" s="2" customFormat="1" ht="24.75" customHeight="1">
      <c r="A9" s="47" t="s">
        <v>46</v>
      </c>
      <c r="B9" s="7">
        <f>SUM(B3:B8)</f>
        <v>53508</v>
      </c>
      <c r="C9" s="7">
        <f aca="true" t="shared" si="2" ref="C9:K9">SUM(C3:C8)</f>
        <v>34296</v>
      </c>
      <c r="D9" s="7">
        <f t="shared" si="2"/>
        <v>8900</v>
      </c>
      <c r="E9" s="7">
        <f t="shared" si="2"/>
        <v>17520</v>
      </c>
      <c r="F9" s="7">
        <f t="shared" si="2"/>
        <v>11600</v>
      </c>
      <c r="G9" s="7">
        <f t="shared" si="2"/>
        <v>3160</v>
      </c>
      <c r="H9" s="7">
        <f t="shared" si="2"/>
        <v>3440</v>
      </c>
      <c r="I9" s="7">
        <f t="shared" si="2"/>
        <v>132424</v>
      </c>
      <c r="J9" s="7">
        <f t="shared" si="2"/>
        <v>130503</v>
      </c>
      <c r="K9" s="7">
        <f t="shared" si="2"/>
        <v>262927</v>
      </c>
      <c r="M9" s="43"/>
    </row>
    <row r="10" spans="1:13" s="1" customFormat="1" ht="24.75" customHeight="1">
      <c r="A10" s="13" t="s">
        <v>30</v>
      </c>
      <c r="B10" s="5">
        <v>12447</v>
      </c>
      <c r="C10" s="5">
        <v>7123</v>
      </c>
      <c r="D10" s="5">
        <f>SUM(D9*0.27)</f>
        <v>2403</v>
      </c>
      <c r="E10" s="5">
        <v>3730</v>
      </c>
      <c r="F10" s="5">
        <f>SUM(F9*0.27)</f>
        <v>3132</v>
      </c>
      <c r="G10" s="5">
        <f>SUM(G9*0.27)</f>
        <v>853.2</v>
      </c>
      <c r="H10" s="5">
        <f>SUM(H9*0.27)</f>
        <v>928.8000000000001</v>
      </c>
      <c r="I10" s="5">
        <f>SUM(B10:H10)</f>
        <v>30617</v>
      </c>
      <c r="J10" s="5">
        <f>SUM(J9*0.27)</f>
        <v>35235.810000000005</v>
      </c>
      <c r="K10" s="8">
        <f t="shared" si="1"/>
        <v>65852.81</v>
      </c>
      <c r="L10" s="36"/>
      <c r="M10" s="41"/>
    </row>
    <row r="11" spans="1:13" s="50" customFormat="1" ht="31.5" customHeight="1">
      <c r="A11" s="48" t="s">
        <v>48</v>
      </c>
      <c r="B11" s="49">
        <f>SUM(B9+B10)</f>
        <v>65955</v>
      </c>
      <c r="C11" s="49">
        <f aca="true" t="shared" si="3" ref="C11:K11">SUM(C9+C10)</f>
        <v>41419</v>
      </c>
      <c r="D11" s="49">
        <f t="shared" si="3"/>
        <v>11303</v>
      </c>
      <c r="E11" s="49">
        <f t="shared" si="3"/>
        <v>21250</v>
      </c>
      <c r="F11" s="49">
        <f>SUM(F9:F10)</f>
        <v>14732</v>
      </c>
      <c r="G11" s="49">
        <f t="shared" si="3"/>
        <v>4013.2</v>
      </c>
      <c r="H11" s="49">
        <f t="shared" si="3"/>
        <v>4368.8</v>
      </c>
      <c r="I11" s="49">
        <f t="shared" si="3"/>
        <v>163041</v>
      </c>
      <c r="J11" s="49">
        <f t="shared" si="3"/>
        <v>165738.81</v>
      </c>
      <c r="K11" s="49">
        <f t="shared" si="3"/>
        <v>328779.81</v>
      </c>
      <c r="M11" s="51"/>
    </row>
    <row r="12" s="1" customFormat="1" ht="15">
      <c r="M12" s="42"/>
    </row>
    <row r="13" s="1" customFormat="1" ht="15">
      <c r="M13" s="42"/>
    </row>
    <row r="14" s="1" customFormat="1" ht="15">
      <c r="M14" s="42"/>
    </row>
  </sheetData>
  <sheetProtection/>
  <mergeCells count="1">
    <mergeCell ref="A1:K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25.00390625" style="0" customWidth="1"/>
    <col min="2" max="2" width="14.57421875" style="0" customWidth="1"/>
    <col min="3" max="3" width="16.8515625" style="0" customWidth="1"/>
    <col min="4" max="4" width="13.7109375" style="0" customWidth="1"/>
    <col min="5" max="5" width="18.140625" style="0" customWidth="1"/>
    <col min="6" max="6" width="16.140625" style="0" customWidth="1"/>
    <col min="7" max="7" width="20.421875" style="0" customWidth="1"/>
  </cols>
  <sheetData>
    <row r="1" spans="1:7" ht="24" customHeight="1">
      <c r="A1" s="66" t="s">
        <v>55</v>
      </c>
      <c r="B1" s="67"/>
      <c r="C1" s="67"/>
      <c r="D1" s="67"/>
      <c r="E1" s="67"/>
      <c r="F1" s="67"/>
      <c r="G1" s="68"/>
    </row>
    <row r="2" spans="1:7" ht="63.75" thickBot="1">
      <c r="A2" s="58" t="s">
        <v>14</v>
      </c>
      <c r="B2" s="59" t="s">
        <v>15</v>
      </c>
      <c r="C2" s="60" t="s">
        <v>16</v>
      </c>
      <c r="D2" s="60" t="s">
        <v>17</v>
      </c>
      <c r="E2" s="60" t="s">
        <v>18</v>
      </c>
      <c r="F2" s="60" t="s">
        <v>19</v>
      </c>
      <c r="G2" s="61" t="s">
        <v>20</v>
      </c>
    </row>
    <row r="3" spans="1:7" ht="16.5" thickBot="1">
      <c r="A3" s="69" t="s">
        <v>21</v>
      </c>
      <c r="B3" s="70"/>
      <c r="C3" s="70"/>
      <c r="D3" s="70"/>
      <c r="E3" s="70"/>
      <c r="F3" s="70"/>
      <c r="G3" s="71"/>
    </row>
    <row r="4" spans="1:7" ht="15.75">
      <c r="A4" s="10" t="s">
        <v>22</v>
      </c>
      <c r="B4" s="11">
        <v>51048</v>
      </c>
      <c r="C4" s="11">
        <v>18284</v>
      </c>
      <c r="D4" s="11">
        <v>11064</v>
      </c>
      <c r="E4" s="11">
        <v>13920</v>
      </c>
      <c r="F4" s="12">
        <f>SUM(C4:E4)</f>
        <v>43268</v>
      </c>
      <c r="G4" s="12">
        <f>SUM(B4:E4)</f>
        <v>94316</v>
      </c>
    </row>
    <row r="5" spans="1:7" ht="15.75">
      <c r="A5" s="13" t="s">
        <v>23</v>
      </c>
      <c r="B5" s="14">
        <v>14496</v>
      </c>
      <c r="C5" s="14">
        <v>5211</v>
      </c>
      <c r="D5" s="14">
        <v>3153</v>
      </c>
      <c r="E5" s="14">
        <v>3970</v>
      </c>
      <c r="F5" s="15">
        <f>SUM(C5:E5)</f>
        <v>12334</v>
      </c>
      <c r="G5" s="15">
        <f>SUM(B5:E5)</f>
        <v>26830</v>
      </c>
    </row>
    <row r="6" spans="1:7" ht="15.75">
      <c r="A6" s="16" t="s">
        <v>24</v>
      </c>
      <c r="B6" s="15">
        <f>SUM(B4:B5)</f>
        <v>65544</v>
      </c>
      <c r="C6" s="15">
        <f>SUM(C4:C5)</f>
        <v>23495</v>
      </c>
      <c r="D6" s="15">
        <f>SUM(D4:D5)</f>
        <v>14217</v>
      </c>
      <c r="E6" s="15">
        <f>SUM(E4:E5)</f>
        <v>17890</v>
      </c>
      <c r="F6" s="15">
        <f>SUM(C6:E6)</f>
        <v>55602</v>
      </c>
      <c r="G6" s="15">
        <f>SUM(G4:G5)</f>
        <v>121146</v>
      </c>
    </row>
    <row r="7" spans="1:7" ht="16.5" thickBot="1">
      <c r="A7" s="17"/>
      <c r="B7" s="18"/>
      <c r="C7" s="18"/>
      <c r="D7" s="18"/>
      <c r="E7" s="18"/>
      <c r="F7" s="19"/>
      <c r="G7" s="19"/>
    </row>
    <row r="8" spans="1:7" ht="16.5" thickBot="1">
      <c r="A8" s="69" t="s">
        <v>25</v>
      </c>
      <c r="B8" s="70"/>
      <c r="C8" s="70"/>
      <c r="D8" s="70"/>
      <c r="E8" s="70"/>
      <c r="F8" s="70"/>
      <c r="G8" s="71"/>
    </row>
    <row r="9" spans="1:7" ht="15.75">
      <c r="A9" s="10" t="s">
        <v>26</v>
      </c>
      <c r="B9" s="11">
        <v>90148</v>
      </c>
      <c r="C9" s="11">
        <v>2412</v>
      </c>
      <c r="D9" s="11">
        <v>1200</v>
      </c>
      <c r="E9" s="11">
        <v>1200</v>
      </c>
      <c r="F9" s="12">
        <f>SUM(C9:E9)</f>
        <v>4812</v>
      </c>
      <c r="G9" s="12">
        <f>SUM(B9+F9)</f>
        <v>94960</v>
      </c>
    </row>
    <row r="10" spans="1:7" ht="15.75">
      <c r="A10" s="13" t="s">
        <v>27</v>
      </c>
      <c r="B10" s="14">
        <v>13590</v>
      </c>
      <c r="C10" s="14">
        <v>1000</v>
      </c>
      <c r="D10" s="14">
        <v>480</v>
      </c>
      <c r="E10" s="14">
        <v>900</v>
      </c>
      <c r="F10" s="15">
        <f>SUM(C10:E10)</f>
        <v>2380</v>
      </c>
      <c r="G10" s="12">
        <f>SUM(B10+F10)</f>
        <v>15970</v>
      </c>
    </row>
    <row r="11" spans="1:7" ht="15.75">
      <c r="A11" s="13" t="s">
        <v>28</v>
      </c>
      <c r="B11" s="14">
        <v>8000</v>
      </c>
      <c r="C11" s="14">
        <v>1200</v>
      </c>
      <c r="D11" s="14">
        <v>420</v>
      </c>
      <c r="E11" s="14">
        <v>320</v>
      </c>
      <c r="F11" s="15">
        <f>SUM(C11:E11)</f>
        <v>1940</v>
      </c>
      <c r="G11" s="12">
        <f>SUM(B11+F11)</f>
        <v>9940</v>
      </c>
    </row>
    <row r="12" spans="1:7" ht="15.75">
      <c r="A12" s="13" t="s">
        <v>29</v>
      </c>
      <c r="B12" s="14">
        <v>7570</v>
      </c>
      <c r="C12" s="14">
        <v>400</v>
      </c>
      <c r="D12" s="14">
        <v>300</v>
      </c>
      <c r="E12" s="14">
        <v>300</v>
      </c>
      <c r="F12" s="15">
        <f>SUM(C12:E12)</f>
        <v>1000</v>
      </c>
      <c r="G12" s="12">
        <f>SUM(B12+F12)</f>
        <v>8570</v>
      </c>
    </row>
    <row r="13" spans="1:7" ht="15.75">
      <c r="A13" s="13" t="s">
        <v>31</v>
      </c>
      <c r="B13" s="14">
        <v>13116</v>
      </c>
      <c r="C13" s="14">
        <v>1026</v>
      </c>
      <c r="D13" s="14">
        <v>1092</v>
      </c>
      <c r="E13" s="14">
        <v>253</v>
      </c>
      <c r="F13" s="15">
        <f>SUM(C13:E13)</f>
        <v>2371</v>
      </c>
      <c r="G13" s="12">
        <f>SUM(B13+F13)</f>
        <v>15487</v>
      </c>
    </row>
    <row r="14" spans="1:7" ht="15.75">
      <c r="A14" s="17" t="s">
        <v>32</v>
      </c>
      <c r="B14" s="18">
        <v>0</v>
      </c>
      <c r="C14" s="18">
        <v>46000</v>
      </c>
      <c r="D14" s="18">
        <v>34000</v>
      </c>
      <c r="E14" s="18">
        <v>38000</v>
      </c>
      <c r="F14" s="19">
        <f>SUM(C14:E14)</f>
        <v>118000</v>
      </c>
      <c r="G14" s="12">
        <f>SUM(B14+F14)</f>
        <v>118000</v>
      </c>
    </row>
    <row r="15" spans="1:7" ht="15.75">
      <c r="A15" s="47" t="s">
        <v>46</v>
      </c>
      <c r="B15" s="15">
        <f>SUM(B9:B14)</f>
        <v>132424</v>
      </c>
      <c r="C15" s="15">
        <f>SUM(C9:C14)</f>
        <v>52038</v>
      </c>
      <c r="D15" s="15">
        <f>SUM(D9:D14)</f>
        <v>37492</v>
      </c>
      <c r="E15" s="15">
        <f>SUM(E9:E14)</f>
        <v>40973</v>
      </c>
      <c r="F15" s="15">
        <f>SUM(F9:F14)</f>
        <v>130503</v>
      </c>
      <c r="G15" s="15">
        <f>SUM(G9:G14)</f>
        <v>262927</v>
      </c>
    </row>
    <row r="16" spans="1:7" ht="15.75">
      <c r="A16" s="13" t="s">
        <v>30</v>
      </c>
      <c r="B16" s="14">
        <v>30617</v>
      </c>
      <c r="C16" s="14">
        <v>14050</v>
      </c>
      <c r="D16" s="14">
        <v>10123</v>
      </c>
      <c r="E16" s="14">
        <v>11063</v>
      </c>
      <c r="F16" s="15">
        <f>SUM(C16:E16)</f>
        <v>35236</v>
      </c>
      <c r="G16" s="12">
        <f>SUM(B16+F16)</f>
        <v>65853</v>
      </c>
    </row>
    <row r="17" spans="1:7" s="45" customFormat="1" ht="35.25" customHeight="1">
      <c r="A17" s="20" t="s">
        <v>47</v>
      </c>
      <c r="B17" s="12">
        <f>SUM(B15:B16)</f>
        <v>163041</v>
      </c>
      <c r="C17" s="12">
        <f>SUM(C15:C16)</f>
        <v>66088</v>
      </c>
      <c r="D17" s="12">
        <f>SUM(D15:D16)</f>
        <v>47615</v>
      </c>
      <c r="E17" s="12">
        <f>SUM(E15:E16)</f>
        <v>52036</v>
      </c>
      <c r="F17" s="12">
        <f>SUM(F15:F16)</f>
        <v>165739</v>
      </c>
      <c r="G17" s="12">
        <f>SUM(G15:G16)</f>
        <v>328780</v>
      </c>
    </row>
    <row r="18" spans="1:8" s="46" customFormat="1" ht="81" customHeight="1">
      <c r="A18" s="20" t="s">
        <v>33</v>
      </c>
      <c r="B18" s="44">
        <f>SUM(B6+B17)</f>
        <v>228585</v>
      </c>
      <c r="C18" s="44">
        <f>SUM(C6+C17)</f>
        <v>89583</v>
      </c>
      <c r="D18" s="44">
        <f>SUM(D6+D17)</f>
        <v>61832</v>
      </c>
      <c r="E18" s="44">
        <f>SUM(E6+E17)</f>
        <v>69926</v>
      </c>
      <c r="F18" s="44">
        <f>SUM(F6+F17)</f>
        <v>221341</v>
      </c>
      <c r="G18" s="44">
        <f>SUM(G6+G17)</f>
        <v>449926</v>
      </c>
      <c r="H18" s="50"/>
    </row>
  </sheetData>
  <sheetProtection/>
  <mergeCells count="3">
    <mergeCell ref="A3:G3"/>
    <mergeCell ref="A8:G8"/>
    <mergeCell ref="A1:G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44.57421875" style="0" customWidth="1"/>
    <col min="2" max="2" width="25.7109375" style="0" customWidth="1"/>
  </cols>
  <sheetData>
    <row r="1" spans="1:7" ht="48" customHeight="1">
      <c r="A1" s="72" t="s">
        <v>57</v>
      </c>
      <c r="B1" s="73"/>
      <c r="C1" s="57"/>
      <c r="D1" s="57"/>
      <c r="E1" s="57"/>
      <c r="F1" s="57"/>
      <c r="G1" s="57"/>
    </row>
    <row r="2" spans="1:2" ht="32.25" thickBot="1">
      <c r="A2" s="62" t="s">
        <v>34</v>
      </c>
      <c r="B2" s="63" t="s">
        <v>56</v>
      </c>
    </row>
    <row r="3" spans="1:2" ht="30" customHeight="1">
      <c r="A3" s="21" t="s">
        <v>35</v>
      </c>
      <c r="B3" s="22">
        <v>121000</v>
      </c>
    </row>
    <row r="4" spans="1:2" ht="30" customHeight="1">
      <c r="A4" s="23" t="s">
        <v>36</v>
      </c>
      <c r="B4" s="24">
        <v>20000</v>
      </c>
    </row>
    <row r="5" spans="1:2" ht="30" customHeight="1" thickBot="1">
      <c r="A5" s="25" t="s">
        <v>37</v>
      </c>
      <c r="B5" s="26">
        <v>20260</v>
      </c>
    </row>
    <row r="6" spans="1:2" ht="30" customHeight="1" thickBot="1">
      <c r="A6" s="27" t="s">
        <v>38</v>
      </c>
      <c r="B6" s="28">
        <f>SUM(B3:B5)</f>
        <v>161260</v>
      </c>
    </row>
    <row r="7" spans="1:2" ht="30" customHeight="1" thickBot="1">
      <c r="A7" s="29" t="s">
        <v>39</v>
      </c>
      <c r="B7" s="30">
        <v>20000</v>
      </c>
    </row>
    <row r="8" spans="1:2" ht="30" customHeight="1" thickBot="1">
      <c r="A8" s="31" t="s">
        <v>40</v>
      </c>
      <c r="B8" s="28">
        <f>SUM(B6:B7)</f>
        <v>181260</v>
      </c>
    </row>
    <row r="9" spans="1:2" ht="30" customHeight="1">
      <c r="A9" s="32" t="s">
        <v>41</v>
      </c>
      <c r="B9" s="22">
        <v>12300</v>
      </c>
    </row>
    <row r="10" spans="1:2" ht="30" customHeight="1" thickBot="1">
      <c r="A10" s="33" t="s">
        <v>42</v>
      </c>
      <c r="B10" s="34">
        <v>256369</v>
      </c>
    </row>
    <row r="11" spans="1:2" s="46" customFormat="1" ht="30" customHeight="1" thickBot="1">
      <c r="A11" s="64" t="s">
        <v>43</v>
      </c>
      <c r="B11" s="65">
        <f>SUM(B8:B10)</f>
        <v>449929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2013-03-22T10:44:11Z</dcterms:modified>
  <cp:category/>
  <cp:version/>
  <cp:contentType/>
  <cp:contentStatus/>
</cp:coreProperties>
</file>