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uszk/Dropbox/AGILITAS/Közbeszerzések/Kisvárda Város Önkormányzata/Vár melletti tó rehabilitációja/Kiküldendő/Műszaki tartalom/"/>
    </mc:Choice>
  </mc:AlternateContent>
  <bookViews>
    <workbookView xWindow="0" yWindow="460" windowWidth="28800" windowHeight="12220"/>
  </bookViews>
  <sheets>
    <sheet name="Költségvetés" sheetId="1" r:id="rId1"/>
  </sheets>
  <definedNames>
    <definedName name="_xlnm.Print_Titles" localSheetId="0">Költségvetés!$9:$9</definedName>
    <definedName name="_xlnm.Print_Area" localSheetId="0">Költségvetés!$A$1:$H$54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H12" i="1"/>
  <c r="H14" i="1"/>
  <c r="H16" i="1"/>
  <c r="H18" i="1"/>
  <c r="H20" i="1"/>
  <c r="H22" i="1"/>
  <c r="H24" i="1"/>
  <c r="H26" i="1"/>
  <c r="H28" i="1"/>
  <c r="H30" i="1"/>
  <c r="H32" i="1"/>
  <c r="H34" i="1"/>
  <c r="H36" i="1"/>
  <c r="H38" i="1"/>
  <c r="H40" i="1"/>
  <c r="H42" i="1"/>
  <c r="H44" i="1"/>
  <c r="H46" i="1"/>
  <c r="H48" i="1"/>
  <c r="H5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C16" i="1"/>
  <c r="C14" i="1"/>
  <c r="H51" i="1"/>
  <c r="H52" i="1"/>
  <c r="H53" i="1"/>
</calcChain>
</file>

<file path=xl/sharedStrings.xml><?xml version="1.0" encoding="utf-8"?>
<sst xmlns="http://schemas.openxmlformats.org/spreadsheetml/2006/main" count="54" uniqueCount="39">
  <si>
    <t>Ssz.</t>
  </si>
  <si>
    <t>Tétel szövege</t>
  </si>
  <si>
    <t>Menny.</t>
  </si>
  <si>
    <t>Anyag egységár</t>
  </si>
  <si>
    <t>Díj egységre</t>
  </si>
  <si>
    <t>Anyag összesen</t>
  </si>
  <si>
    <t>Díj összesen</t>
  </si>
  <si>
    <t>m2</t>
  </si>
  <si>
    <t>Munkanem összesen:</t>
  </si>
  <si>
    <t>Egys.</t>
  </si>
  <si>
    <t>m3</t>
  </si>
  <si>
    <t>Építési törmelék konténeres elszállítása, lerakása, lerakóhelyi díjjal, 10,0 mł-es konténerbe</t>
  </si>
  <si>
    <t>db</t>
  </si>
  <si>
    <t>Fa cölöpök elhelyezése, négyszögletű keresztmetszettel, háncsolt kivitelben, válogatott tölgyfából I. osztályú minőségben</t>
  </si>
  <si>
    <t>fm</t>
  </si>
  <si>
    <t>Fa cölöpök felületképzése, fa felületek alapozása</t>
  </si>
  <si>
    <t>Fa cölöpök felületképzése, fa felületek közbenső mázolása</t>
  </si>
  <si>
    <t>Fa cölöpök felületképzése, fa felületek fedő mázolása</t>
  </si>
  <si>
    <t>Töltésjavító réteg készítése, padkaszivárgó vagy kavics léc 0,2x0,3 m mérettel, ....anyagból, Természetes szemmegoszlású homokos kavics</t>
  </si>
  <si>
    <t xml:space="preserve">Meder-, és rézsű védelem készítése kővel töltött kétszeresen sodort dróthálóból készült matraccal,  utólagos hozzáerősítéssel, </t>
  </si>
  <si>
    <t>Stég padozat időjárásálló olajos felületképzése</t>
  </si>
  <si>
    <t>Stéghez korlát kialakítása, gyalult doulasfenyőből, olajos felüleletkezeléssel</t>
  </si>
  <si>
    <t>Talajcsavarokkal rögzített stég padozatánal kialakítása, douglas fenyőből I. sotályú minőségben</t>
  </si>
  <si>
    <t>Talajcsavarok elhelyezése stég kialakításához</t>
  </si>
  <si>
    <t>Tavi levegőztető berendezés elhelyezése, 165.000 liter/óra teljesítménnyel, 1500 W (1,5 kW) fogyaszátsú, 10,2 A névleges feszültségű berendezés 3 fajta szórófejjel, szükséges elektromos ellátással</t>
  </si>
  <si>
    <t>Csatlakozó szekrény telepítése tavi legőztető berendezéshez,</t>
  </si>
  <si>
    <t>Kábel építése, tavi legőztető berendezéshez, kábelárok ásással, kompletten</t>
  </si>
  <si>
    <t>Fűmaggal telepített lebomló geotextília elhelyezése, erózió és rézsüvédelemhez, 280 g/m2 sűrűségű golf fűmaggal itatott növényeredetű pamut textil 2,1x50 m</t>
  </si>
  <si>
    <t>Tó kontráshoz szükséges víztelenítés, partvédelem kialakítása</t>
  </si>
  <si>
    <t>Munkahelyi depóniából kikotort iszapos homok, zagy konténerbe rakása,  gépi erővel, önálló munka esetén elszámolva, konténer szállítás nélkül</t>
  </si>
  <si>
    <t>Iszap elszállítása lerakóhelyre, végleges ürítőhelyre, vagy ideiglenes mobil zagykazetta építésével</t>
  </si>
  <si>
    <t>Tó szükség szerinti feltöltése biológiailag tisztított vízzel</t>
  </si>
  <si>
    <t>l</t>
  </si>
  <si>
    <t>Anyag+Munkadíj összesen:</t>
  </si>
  <si>
    <t>ÁFA 27%</t>
  </si>
  <si>
    <t>Munka ár aösszesen Bruttó:</t>
  </si>
  <si>
    <t>Meglévő tó kikotrása, kikotort iszapos homok, zagy helyszíni deponálásával</t>
  </si>
  <si>
    <t>Kisvárda, Vár melletti tó rehabilitációja</t>
  </si>
  <si>
    <t>963/3 hrsz.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</si>
</sst>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0" applyNumberFormat="1" applyFont="1" applyFill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4" fontId="0" fillId="0" borderId="2" xfId="0" applyNumberFormat="1" applyFont="1" applyBorder="1" applyAlignment="1">
      <alignment horizontal="righ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3"/>
  <sheetViews>
    <sheetView tabSelected="1" view="pageBreakPreview" topLeftCell="A16" zoomScaleSheetLayoutView="100" workbookViewId="0">
      <selection activeCell="K9" sqref="K9"/>
    </sheetView>
  </sheetViews>
  <sheetFormatPr baseColWidth="10" defaultColWidth="9" defaultRowHeight="13" x14ac:dyDescent="0.15"/>
  <cols>
    <col min="1" max="1" width="4.3984375" style="6" customWidth="1"/>
    <col min="2" max="2" width="36.796875" style="7" customWidth="1"/>
    <col min="3" max="3" width="9.19921875" style="8" bestFit="1" customWidth="1"/>
    <col min="4" max="4" width="6.796875" style="7" customWidth="1"/>
    <col min="5" max="8" width="12.796875" style="9" customWidth="1"/>
    <col min="9" max="9" width="15.796875" style="7" customWidth="1"/>
    <col min="10" max="16384" width="9" style="7"/>
  </cols>
  <sheetData>
    <row r="2" spans="1:23" ht="16" x14ac:dyDescent="0.15">
      <c r="A2" s="24"/>
      <c r="B2" s="24"/>
      <c r="C2" s="24"/>
      <c r="D2" s="24"/>
      <c r="E2" s="24"/>
      <c r="F2" s="24"/>
      <c r="G2" s="24"/>
      <c r="H2" s="24"/>
    </row>
    <row r="3" spans="1:23" ht="16" x14ac:dyDescent="0.15">
      <c r="A3" s="25" t="s">
        <v>37</v>
      </c>
      <c r="B3" s="25"/>
      <c r="C3" s="25"/>
      <c r="D3" s="25"/>
      <c r="E3" s="25"/>
      <c r="F3" s="25"/>
      <c r="G3" s="25"/>
      <c r="H3" s="25"/>
    </row>
    <row r="4" spans="1:23" ht="16" x14ac:dyDescent="0.15">
      <c r="A4" s="25" t="s">
        <v>38</v>
      </c>
      <c r="B4" s="25"/>
      <c r="C4" s="25"/>
      <c r="D4" s="25"/>
      <c r="E4" s="25"/>
      <c r="F4" s="25"/>
      <c r="G4" s="25"/>
      <c r="H4" s="25"/>
    </row>
    <row r="9" spans="1:23" s="5" customFormat="1" ht="26" x14ac:dyDescent="0.15">
      <c r="A9" s="1" t="s">
        <v>0</v>
      </c>
      <c r="B9" s="2" t="s">
        <v>1</v>
      </c>
      <c r="C9" s="3" t="s">
        <v>2</v>
      </c>
      <c r="D9" s="2" t="s">
        <v>9</v>
      </c>
      <c r="E9" s="4" t="s">
        <v>3</v>
      </c>
      <c r="F9" s="4" t="s">
        <v>4</v>
      </c>
      <c r="G9" s="4" t="s">
        <v>5</v>
      </c>
      <c r="H9" s="4" t="s">
        <v>6</v>
      </c>
    </row>
    <row r="10" spans="1:23" ht="26" x14ac:dyDescent="0.15">
      <c r="A10" s="6">
        <v>1</v>
      </c>
      <c r="B10" s="7" t="s">
        <v>28</v>
      </c>
      <c r="C10" s="8">
        <v>1</v>
      </c>
      <c r="D10" s="7" t="s">
        <v>12</v>
      </c>
      <c r="G10" s="9">
        <f>ROUND(C10*E10, 0)</f>
        <v>0</v>
      </c>
      <c r="H10" s="9">
        <f>ROUND(C10*F10, 0)</f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8" x14ac:dyDescent="0.15">
      <c r="I11" s="10"/>
      <c r="J11" s="10"/>
      <c r="K11" s="10"/>
      <c r="L11" s="10"/>
      <c r="M11" s="10"/>
      <c r="N11" s="21"/>
      <c r="O11"/>
      <c r="P11"/>
      <c r="Q11" s="10"/>
      <c r="R11" s="10"/>
      <c r="S11" s="10"/>
      <c r="T11" s="10"/>
      <c r="U11" s="10"/>
      <c r="V11" s="10"/>
      <c r="W11" s="10"/>
    </row>
    <row r="12" spans="1:23" ht="26" x14ac:dyDescent="0.15">
      <c r="A12" s="6">
        <v>2</v>
      </c>
      <c r="B12" s="7" t="s">
        <v>36</v>
      </c>
      <c r="C12" s="8">
        <v>926.5</v>
      </c>
      <c r="D12" s="7" t="s">
        <v>10</v>
      </c>
      <c r="G12" s="9">
        <f>ROUND(C12*E12, 0)</f>
        <v>0</v>
      </c>
      <c r="H12" s="9">
        <f>ROUND(C12*F12, 0)</f>
        <v>0</v>
      </c>
      <c r="I12" s="10"/>
      <c r="J12" s="10"/>
      <c r="K12" s="10"/>
      <c r="L12" s="10"/>
      <c r="M12" s="10"/>
      <c r="N12" s="22"/>
      <c r="O12"/>
      <c r="P12"/>
      <c r="Q12" s="10"/>
      <c r="R12" s="10"/>
      <c r="S12" s="10"/>
      <c r="T12" s="10"/>
      <c r="U12" s="10"/>
      <c r="V12" s="10"/>
      <c r="W12" s="10"/>
    </row>
    <row r="13" spans="1:23" ht="16" x14ac:dyDescent="0.15">
      <c r="I13" s="10"/>
      <c r="J13" s="10"/>
      <c r="K13" s="10"/>
      <c r="L13" s="10"/>
      <c r="M13" s="10"/>
      <c r="N13" s="22"/>
      <c r="O13"/>
      <c r="P13"/>
      <c r="Q13" s="10"/>
      <c r="R13" s="10"/>
      <c r="S13" s="10"/>
      <c r="T13" s="10"/>
      <c r="U13" s="10"/>
      <c r="V13" s="10"/>
      <c r="W13" s="10"/>
    </row>
    <row r="14" spans="1:23" ht="52" x14ac:dyDescent="0.15">
      <c r="A14" s="6">
        <v>3</v>
      </c>
      <c r="B14" s="7" t="s">
        <v>29</v>
      </c>
      <c r="C14" s="8">
        <f>+C12</f>
        <v>926.5</v>
      </c>
      <c r="D14" s="7" t="s">
        <v>10</v>
      </c>
      <c r="G14" s="9">
        <f>ROUND(C14*E14, 0)</f>
        <v>0</v>
      </c>
      <c r="H14" s="9">
        <f>ROUND(C14*F14, 0)</f>
        <v>0</v>
      </c>
      <c r="I14" s="10"/>
      <c r="J14" s="10"/>
      <c r="K14" s="10"/>
      <c r="L14" s="10"/>
      <c r="M14" s="10"/>
      <c r="N14" s="23"/>
      <c r="O14"/>
      <c r="P14"/>
      <c r="Q14" s="10"/>
      <c r="R14" s="10"/>
      <c r="S14" s="10"/>
      <c r="T14" s="10"/>
      <c r="U14" s="10"/>
      <c r="V14" s="10"/>
      <c r="W14" s="10"/>
    </row>
    <row r="15" spans="1:23" ht="16" x14ac:dyDescent="0.15">
      <c r="I15" s="10"/>
      <c r="J15" s="10"/>
      <c r="K15" s="10"/>
      <c r="L15" s="10"/>
      <c r="M15" s="10"/>
      <c r="N15" s="23"/>
      <c r="O15"/>
      <c r="P15"/>
      <c r="Q15" s="10"/>
      <c r="R15" s="10"/>
      <c r="S15" s="10"/>
      <c r="T15" s="10"/>
      <c r="U15" s="10"/>
      <c r="V15" s="10"/>
      <c r="W15" s="10"/>
    </row>
    <row r="16" spans="1:23" ht="39" x14ac:dyDescent="0.15">
      <c r="A16" s="6">
        <v>4</v>
      </c>
      <c r="B16" s="7" t="s">
        <v>30</v>
      </c>
      <c r="C16" s="8">
        <f>+C12</f>
        <v>926.5</v>
      </c>
      <c r="D16" s="7" t="s">
        <v>10</v>
      </c>
      <c r="G16" s="9">
        <f>ROUND(C16*E16, 0)</f>
        <v>0</v>
      </c>
      <c r="H16" s="9">
        <f>ROUND(C16*F16, 0)</f>
        <v>0</v>
      </c>
      <c r="I16" s="10"/>
      <c r="J16" s="10"/>
      <c r="K16" s="10"/>
      <c r="L16" s="10"/>
      <c r="M16" s="10"/>
      <c r="N16" s="23"/>
      <c r="O16" s="23"/>
      <c r="P16"/>
      <c r="Q16" s="10"/>
      <c r="R16" s="10"/>
      <c r="S16" s="10"/>
      <c r="T16" s="10"/>
      <c r="U16" s="10"/>
      <c r="V16" s="10"/>
      <c r="W16" s="10"/>
    </row>
    <row r="17" spans="1:23" ht="16" x14ac:dyDescent="0.15">
      <c r="I17" s="10"/>
      <c r="J17" s="10"/>
      <c r="K17" s="10"/>
      <c r="L17" s="10"/>
      <c r="M17" s="10"/>
      <c r="N17"/>
      <c r="O17"/>
      <c r="P17" s="23"/>
      <c r="Q17" s="10"/>
      <c r="R17" s="10"/>
      <c r="S17" s="10"/>
      <c r="T17" s="10"/>
      <c r="U17" s="10"/>
      <c r="V17" s="10"/>
      <c r="W17" s="10"/>
    </row>
    <row r="18" spans="1:23" ht="26" x14ac:dyDescent="0.15">
      <c r="A18" s="6">
        <v>5</v>
      </c>
      <c r="B18" s="7" t="s">
        <v>31</v>
      </c>
      <c r="C18" s="8">
        <v>1200</v>
      </c>
      <c r="D18" s="7" t="s">
        <v>32</v>
      </c>
      <c r="G18" s="9">
        <f>ROUND(C18*E18, 0)</f>
        <v>0</v>
      </c>
      <c r="H18" s="9">
        <f>ROUND(C18*F18, 0)</f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15"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39" x14ac:dyDescent="0.15">
      <c r="A20" s="6">
        <v>6</v>
      </c>
      <c r="B20" s="7" t="s">
        <v>18</v>
      </c>
      <c r="C20" s="8">
        <v>175.6</v>
      </c>
      <c r="D20" s="7" t="s">
        <v>10</v>
      </c>
      <c r="G20" s="9">
        <f>ROUND(C20*E20, 0)</f>
        <v>0</v>
      </c>
      <c r="H20" s="9">
        <f>ROUND(C20*F20, 0)</f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15"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39" x14ac:dyDescent="0.15">
      <c r="A22" s="6">
        <v>7</v>
      </c>
      <c r="B22" s="7" t="s">
        <v>11</v>
      </c>
      <c r="C22" s="8">
        <v>10</v>
      </c>
      <c r="D22" s="7" t="s">
        <v>12</v>
      </c>
      <c r="G22" s="9">
        <f>ROUND(C22*E22, 0)</f>
        <v>0</v>
      </c>
      <c r="H22" s="9">
        <f>ROUND(C22*F22, 0)</f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15"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39" x14ac:dyDescent="0.15">
      <c r="A24" s="6">
        <v>8</v>
      </c>
      <c r="B24" s="7" t="s">
        <v>13</v>
      </c>
      <c r="C24" s="8">
        <v>72</v>
      </c>
      <c r="D24" s="7" t="s">
        <v>14</v>
      </c>
      <c r="G24" s="9">
        <f>ROUND(C24*E24, 0)</f>
        <v>0</v>
      </c>
      <c r="H24" s="9">
        <f>ROUND(C24*F24, 0)</f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15">
      <c r="E25" s="11"/>
      <c r="F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26" x14ac:dyDescent="0.15">
      <c r="A26" s="6">
        <v>9</v>
      </c>
      <c r="B26" s="7" t="s">
        <v>15</v>
      </c>
      <c r="C26" s="8">
        <v>2520</v>
      </c>
      <c r="D26" s="7" t="s">
        <v>7</v>
      </c>
      <c r="G26" s="9">
        <f>ROUND(C26*E26, 0)</f>
        <v>0</v>
      </c>
      <c r="H26" s="9">
        <f>ROUND(C26*F26, 0)</f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15"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26" x14ac:dyDescent="0.15">
      <c r="A28" s="6">
        <v>10</v>
      </c>
      <c r="B28" s="7" t="s">
        <v>16</v>
      </c>
      <c r="C28" s="8">
        <v>2520</v>
      </c>
      <c r="D28" s="7" t="s">
        <v>7</v>
      </c>
      <c r="G28" s="9">
        <f>ROUND(C28*E28, 0)</f>
        <v>0</v>
      </c>
      <c r="H28" s="9">
        <f>ROUND(C28*F28, 0)</f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30" spans="1:23" ht="26" x14ac:dyDescent="0.15">
      <c r="A30" s="6">
        <v>11</v>
      </c>
      <c r="B30" s="7" t="s">
        <v>17</v>
      </c>
      <c r="C30" s="8">
        <v>2520</v>
      </c>
      <c r="D30" s="7" t="s">
        <v>7</v>
      </c>
      <c r="G30" s="9">
        <f>ROUND(C30*E30, 0)</f>
        <v>0</v>
      </c>
      <c r="H30" s="9">
        <f>ROUND(C30*F30, 0)</f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2" spans="1:23" x14ac:dyDescent="0.15">
      <c r="A32" s="6">
        <v>12</v>
      </c>
      <c r="B32" s="7" t="s">
        <v>23</v>
      </c>
      <c r="C32" s="8">
        <v>56.9</v>
      </c>
      <c r="D32" s="7" t="s">
        <v>7</v>
      </c>
      <c r="G32" s="9">
        <f>ROUND(C32*E32, 0)</f>
        <v>0</v>
      </c>
      <c r="H32" s="9">
        <f>ROUND(C32*F32, 0)</f>
        <v>0</v>
      </c>
    </row>
    <row r="34" spans="1:8" ht="39" x14ac:dyDescent="0.15">
      <c r="A34" s="6">
        <v>13</v>
      </c>
      <c r="B34" s="7" t="s">
        <v>22</v>
      </c>
      <c r="C34" s="8">
        <v>56.9</v>
      </c>
      <c r="D34" s="7" t="s">
        <v>7</v>
      </c>
      <c r="G34" s="9">
        <f>ROUND(C34*E34, 0)</f>
        <v>0</v>
      </c>
      <c r="H34" s="9">
        <f>ROUND(C34*F34, 0)</f>
        <v>0</v>
      </c>
    </row>
    <row r="36" spans="1:8" x14ac:dyDescent="0.15">
      <c r="A36" s="6">
        <v>14</v>
      </c>
      <c r="B36" s="7" t="s">
        <v>20</v>
      </c>
      <c r="C36" s="8">
        <v>56.9</v>
      </c>
      <c r="D36" s="7" t="s">
        <v>7</v>
      </c>
      <c r="G36" s="9">
        <f>ROUND(C36*E36, 0)</f>
        <v>0</v>
      </c>
      <c r="H36" s="9">
        <f>ROUND(C36*F36, 0)</f>
        <v>0</v>
      </c>
    </row>
    <row r="38" spans="1:8" ht="26" x14ac:dyDescent="0.15">
      <c r="A38" s="6">
        <v>15</v>
      </c>
      <c r="B38" s="7" t="s">
        <v>21</v>
      </c>
      <c r="C38" s="8">
        <v>47.5</v>
      </c>
      <c r="D38" s="7" t="s">
        <v>14</v>
      </c>
      <c r="G38" s="9">
        <f>ROUND(C38*E38, 0)</f>
        <v>0</v>
      </c>
      <c r="H38" s="9">
        <f>ROUND(C38*F38, 0)</f>
        <v>0</v>
      </c>
    </row>
    <row r="40" spans="1:8" ht="39" x14ac:dyDescent="0.15">
      <c r="A40" s="6">
        <v>16</v>
      </c>
      <c r="B40" s="7" t="s">
        <v>19</v>
      </c>
      <c r="C40" s="8">
        <v>102.3</v>
      </c>
      <c r="D40" s="7" t="s">
        <v>10</v>
      </c>
      <c r="G40" s="9">
        <f>ROUND(C40*E40, 0)</f>
        <v>0</v>
      </c>
      <c r="H40" s="9">
        <f>ROUND(C40*F40, 0)</f>
        <v>0</v>
      </c>
    </row>
    <row r="42" spans="1:8" ht="65" x14ac:dyDescent="0.15">
      <c r="A42" s="6">
        <v>17</v>
      </c>
      <c r="B42" s="7" t="s">
        <v>24</v>
      </c>
      <c r="C42" s="8">
        <v>1</v>
      </c>
      <c r="D42" s="7" t="s">
        <v>12</v>
      </c>
      <c r="G42" s="9">
        <f>ROUND(C42*E42, 0)</f>
        <v>0</v>
      </c>
      <c r="H42" s="9">
        <f>ROUND(C42*F42, 0)</f>
        <v>0</v>
      </c>
    </row>
    <row r="44" spans="1:8" ht="26" x14ac:dyDescent="0.15">
      <c r="A44" s="6">
        <v>18</v>
      </c>
      <c r="B44" s="7" t="s">
        <v>26</v>
      </c>
      <c r="C44" s="8">
        <v>95.6</v>
      </c>
      <c r="D44" s="7" t="s">
        <v>14</v>
      </c>
      <c r="G44" s="9">
        <f>ROUND(C44*E44, 0)</f>
        <v>0</v>
      </c>
      <c r="H44" s="9">
        <f>ROUND(C44*F44, 0)</f>
        <v>0</v>
      </c>
    </row>
    <row r="46" spans="1:8" ht="26" x14ac:dyDescent="0.15">
      <c r="A46" s="6">
        <v>19</v>
      </c>
      <c r="B46" s="7" t="s">
        <v>25</v>
      </c>
      <c r="C46" s="8">
        <v>1</v>
      </c>
      <c r="D46" s="7" t="s">
        <v>12</v>
      </c>
      <c r="G46" s="9">
        <f>ROUND(C46*E46, 0)</f>
        <v>0</v>
      </c>
      <c r="H46" s="9">
        <f>ROUND(C46*F46, 0)</f>
        <v>0</v>
      </c>
    </row>
    <row r="48" spans="1:8" ht="52" x14ac:dyDescent="0.15">
      <c r="A48" s="6">
        <v>20</v>
      </c>
      <c r="B48" s="7" t="s">
        <v>27</v>
      </c>
      <c r="C48" s="8">
        <v>250</v>
      </c>
      <c r="D48" s="7" t="s">
        <v>7</v>
      </c>
      <c r="G48" s="9">
        <f>ROUND(C48*E48, 0)</f>
        <v>0</v>
      </c>
      <c r="H48" s="9">
        <f>ROUND(C48*F48, 0)</f>
        <v>0</v>
      </c>
    </row>
    <row r="50" spans="1:10" s="12" customFormat="1" x14ac:dyDescent="0.15">
      <c r="A50" s="1"/>
      <c r="B50" s="2" t="s">
        <v>8</v>
      </c>
      <c r="C50" s="3"/>
      <c r="D50" s="2"/>
      <c r="E50" s="4"/>
      <c r="F50" s="4"/>
      <c r="G50" s="4">
        <f>ROUND(SUM(G10:G49),0)</f>
        <v>0</v>
      </c>
      <c r="H50" s="4">
        <f>ROUND(SUM(H10:H49),0)</f>
        <v>0</v>
      </c>
    </row>
    <row r="51" spans="1:10" s="5" customFormat="1" x14ac:dyDescent="0.15">
      <c r="A51" s="17"/>
      <c r="B51" s="5" t="s">
        <v>33</v>
      </c>
      <c r="C51" s="18"/>
      <c r="E51" s="19"/>
      <c r="F51" s="19"/>
      <c r="G51" s="19"/>
      <c r="H51" s="19">
        <f>+H50+G50</f>
        <v>0</v>
      </c>
      <c r="I51" s="19"/>
      <c r="J51" s="20"/>
    </row>
    <row r="52" spans="1:10" x14ac:dyDescent="0.15">
      <c r="A52" s="13"/>
      <c r="B52" s="14" t="s">
        <v>34</v>
      </c>
      <c r="C52" s="15"/>
      <c r="D52" s="14"/>
      <c r="E52" s="16"/>
      <c r="F52" s="16"/>
      <c r="G52" s="16"/>
      <c r="H52" s="16">
        <f>+H51*0.27</f>
        <v>0</v>
      </c>
    </row>
    <row r="53" spans="1:10" s="5" customFormat="1" x14ac:dyDescent="0.15">
      <c r="A53" s="17"/>
      <c r="B53" s="5" t="s">
        <v>35</v>
      </c>
      <c r="C53" s="18"/>
      <c r="E53" s="19"/>
      <c r="F53" s="19"/>
      <c r="G53" s="19"/>
      <c r="H53" s="19">
        <f>+H52+H51</f>
        <v>0</v>
      </c>
    </row>
  </sheetData>
  <mergeCells count="3">
    <mergeCell ref="A2:H2"/>
    <mergeCell ref="A3:H3"/>
    <mergeCell ref="A4:H4"/>
  </mergeCells>
  <phoneticPr fontId="5" type="noConversion"/>
  <printOptions horizontalCentered="1"/>
  <pageMargins left="0.70866141732283472" right="0.70866141732283472" top="0.70866141732283472" bottom="0.70866141732283472" header="0.43307086614173229" footer="0.43307086614173229"/>
  <pageSetup paperSize="9" scale="90" firstPageNumber="4294963191" orientation="portrait" useFirstPageNumber="1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2017-12-19T10:43:16Z</cp:lastPrinted>
  <dcterms:created xsi:type="dcterms:W3CDTF">2017-12-18T14:53:24Z</dcterms:created>
  <dcterms:modified xsi:type="dcterms:W3CDTF">2018-01-31T12:58:01Z</dcterms:modified>
</cp:coreProperties>
</file>